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4400" windowHeight="12390" tabRatio="829"/>
  </bookViews>
  <sheets>
    <sheet name="深证成指" sheetId="5" r:id="rId1"/>
    <sheet name="校验检查" sheetId="13" state="hidden" r:id="rId2"/>
  </sheets>
  <calcPr calcId="144525"/>
</workbook>
</file>

<file path=xl/sharedStrings.xml><?xml version="1.0" encoding="utf-8"?>
<sst xmlns="http://schemas.openxmlformats.org/spreadsheetml/2006/main" count="178" uniqueCount="108">
  <si>
    <t>2026年2月</t>
  </si>
  <si>
    <t>指数运行月报</t>
  </si>
  <si>
    <t>399001 深证成份指数</t>
  </si>
  <si>
    <t>运行概况</t>
  </si>
  <si>
    <t>本月收盘</t>
  </si>
  <si>
    <t>涨幅(%)</t>
  </si>
  <si>
    <t>涨跌(点)</t>
  </si>
  <si>
    <t>成交金额(万亿）</t>
  </si>
  <si>
    <t>总市值(万亿）</t>
  </si>
  <si>
    <t>自由流通市值(万亿）</t>
  </si>
  <si>
    <t>总市值覆盖率(%)</t>
  </si>
  <si>
    <t>样本公司数量</t>
  </si>
  <si>
    <t>指数对比</t>
  </si>
  <si>
    <t>行业表现</t>
  </si>
  <si>
    <t>本月涨幅%</t>
  </si>
  <si>
    <t>本年涨幅%</t>
  </si>
  <si>
    <t>市盈率</t>
  </si>
  <si>
    <t>行业</t>
  </si>
  <si>
    <t>公司数量</t>
  </si>
  <si>
    <t>权重%</t>
  </si>
  <si>
    <t>贡献点数</t>
  </si>
  <si>
    <t>深证成指</t>
  </si>
  <si>
    <t>信息技术</t>
  </si>
  <si>
    <t>创业板指</t>
  </si>
  <si>
    <t>工业</t>
  </si>
  <si>
    <t>上证综指</t>
  </si>
  <si>
    <t>原材料</t>
  </si>
  <si>
    <t>沪深300</t>
  </si>
  <si>
    <t>可选消费</t>
  </si>
  <si>
    <t>深证100</t>
  </si>
  <si>
    <t>电信业务</t>
  </si>
  <si>
    <t>中小100</t>
  </si>
  <si>
    <t>金融</t>
  </si>
  <si>
    <t>科创50</t>
  </si>
  <si>
    <t>医药卫生</t>
  </si>
  <si>
    <t>市场分布</t>
  </si>
  <si>
    <t>主要消费</t>
  </si>
  <si>
    <t>家数</t>
  </si>
  <si>
    <t>公用事业</t>
  </si>
  <si>
    <t>主板</t>
  </si>
  <si>
    <t>能源</t>
  </si>
  <si>
    <t>创业板</t>
  </si>
  <si>
    <t>房地产</t>
  </si>
  <si>
    <t>贡献前10名样本公司</t>
  </si>
  <si>
    <t>权重前10名样本公司</t>
  </si>
  <si>
    <t>代码</t>
  </si>
  <si>
    <t>简称</t>
  </si>
  <si>
    <t>收盘</t>
  </si>
  <si>
    <t>涨幅%</t>
  </si>
  <si>
    <t>300394</t>
  </si>
  <si>
    <t>天孚通信</t>
  </si>
  <si>
    <t>300750</t>
  </si>
  <si>
    <t>宁德时代</t>
  </si>
  <si>
    <t>300476</t>
  </si>
  <si>
    <t>胜宏科技</t>
  </si>
  <si>
    <t>300308</t>
  </si>
  <si>
    <t>中际旭创</t>
  </si>
  <si>
    <t>000338</t>
  </si>
  <si>
    <t>潍柴动力</t>
  </si>
  <si>
    <t>000333</t>
  </si>
  <si>
    <t>美的集团</t>
  </si>
  <si>
    <t>002008</t>
  </si>
  <si>
    <t>大族激光</t>
  </si>
  <si>
    <t>300502</t>
  </si>
  <si>
    <t>新 易 盛</t>
  </si>
  <si>
    <t>002463</t>
  </si>
  <si>
    <t>沪电股份</t>
  </si>
  <si>
    <t>300059</t>
  </si>
  <si>
    <t>东方财富</t>
  </si>
  <si>
    <t>000792</t>
  </si>
  <si>
    <t>盐湖股份</t>
  </si>
  <si>
    <t>002475</t>
  </si>
  <si>
    <t>立讯精密</t>
  </si>
  <si>
    <t>002353</t>
  </si>
  <si>
    <t>杰瑞股份</t>
  </si>
  <si>
    <t>002594</t>
  </si>
  <si>
    <t>比 亚 迪</t>
  </si>
  <si>
    <t>002028</t>
  </si>
  <si>
    <t>思源电气</t>
  </si>
  <si>
    <t>300274</t>
  </si>
  <si>
    <t>阳光电源</t>
  </si>
  <si>
    <t>300408</t>
  </si>
  <si>
    <t>三环集团</t>
  </si>
  <si>
    <t>000858</t>
  </si>
  <si>
    <t>五 粮 液</t>
  </si>
  <si>
    <t>000657</t>
  </si>
  <si>
    <t>中钨高新</t>
  </si>
  <si>
    <r>
      <rPr>
        <sz val="11"/>
        <color rgb="FF000000"/>
        <rFont val="Arial Unicode MS"/>
        <charset val="134"/>
      </rPr>
      <t>深圳证券信息公司指数事业部</t>
    </r>
    <r>
      <rPr>
        <sz val="11"/>
        <color rgb="FF000000"/>
        <rFont val="Arial"/>
        <charset val="134"/>
      </rPr>
      <t xml:space="preserve">   0755-83202239   szsi_index.service@szse.cn     www.cnindex.com.cn</t>
    </r>
  </si>
  <si>
    <t>指数代码</t>
  </si>
  <si>
    <t>指数简称</t>
  </si>
  <si>
    <t>总市值
(亿元)</t>
  </si>
  <si>
    <t>自由流通市值(亿元)</t>
  </si>
  <si>
    <t>自由流通市值覆盖率(%)</t>
  </si>
  <si>
    <t>总市值</t>
  </si>
  <si>
    <t>自由流通市值</t>
  </si>
  <si>
    <t>总市值占比</t>
  </si>
  <si>
    <t>核对1</t>
  </si>
  <si>
    <t>核对2</t>
  </si>
  <si>
    <t>核对3</t>
  </si>
  <si>
    <t>中小创新</t>
  </si>
  <si>
    <t>399088</t>
  </si>
  <si>
    <t>深创100</t>
  </si>
  <si>
    <t>国证1000</t>
  </si>
  <si>
    <t>国证2000</t>
  </si>
  <si>
    <t>国证A50</t>
  </si>
  <si>
    <t>巨潮100</t>
  </si>
  <si>
    <t>中证500</t>
  </si>
  <si>
    <t>国证A指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</si>
</sst>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00_);[Red]\(0.0000\)"/>
    <numFmt numFmtId="179" formatCode="0.00_);[Red]\(0.00\)"/>
  </numFmts>
  <fonts count="36">
    <font>
      <sz val="11"/>
      <color theme="1"/>
      <name val="宋体"/>
      <charset val="134"/>
      <scheme val="minor"/>
    </font>
    <font>
      <b/>
      <sz val="12"/>
      <color theme="1"/>
      <name val="楷体"/>
      <charset val="134"/>
    </font>
    <font>
      <b/>
      <sz val="12"/>
      <color rgb="FFFF0000"/>
      <name val="楷体"/>
      <charset val="134"/>
    </font>
    <font>
      <sz val="12"/>
      <color theme="1"/>
      <name val="楷体"/>
      <charset val="134"/>
    </font>
    <font>
      <sz val="12"/>
      <name val="楷体"/>
      <charset val="134"/>
    </font>
    <font>
      <b/>
      <sz val="18"/>
      <color rgb="FFC00000"/>
      <name val="楷体"/>
      <charset val="134"/>
    </font>
    <font>
      <sz val="14"/>
      <color theme="1"/>
      <name val="楷体"/>
      <charset val="134"/>
    </font>
    <font>
      <sz val="11"/>
      <color theme="1"/>
      <name val="Arial"/>
      <charset val="134"/>
    </font>
    <font>
      <b/>
      <sz val="14"/>
      <color rgb="FFC00000"/>
      <name val="楷体"/>
      <charset val="134"/>
    </font>
    <font>
      <sz val="12"/>
      <color rgb="FF000000"/>
      <name val="楷体"/>
      <charset val="134"/>
    </font>
    <font>
      <sz val="13"/>
      <color rgb="FF000000"/>
      <name val="楷体"/>
      <charset val="134"/>
    </font>
    <font>
      <sz val="14"/>
      <color rgb="FF000000"/>
      <name val="楷体"/>
      <charset val="134"/>
    </font>
    <font>
      <sz val="11"/>
      <color rgb="FF000000"/>
      <name val="Arial Unicode MS"/>
      <charset val="134"/>
    </font>
    <font>
      <b/>
      <sz val="14"/>
      <color theme="1"/>
      <name val="楷体"/>
      <charset val="134"/>
    </font>
    <font>
      <sz val="13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Arial"/>
      <charset val="134"/>
    </font>
    <font>
      <sz val="11"/>
      <color rgb="FF000000"/>
      <name val="Arial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theme="4" tint="0.79934080019531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EEECE1"/>
        <bgColor rgb="FF000000"/>
      </patternFill>
    </fill>
    <fill>
      <patternFill patternType="solid">
        <fgColor rgb="FFDDD9C3"/>
        <bgColor rgb="FF0000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7" fillId="16" borderId="10" applyNumberFormat="0" applyAlignment="0" applyProtection="0">
      <alignment vertical="center"/>
    </xf>
    <xf numFmtId="0" fontId="28" fillId="16" borderId="6" applyNumberFormat="0" applyAlignment="0" applyProtection="0">
      <alignment vertical="center"/>
    </xf>
    <xf numFmtId="0" fontId="29" fillId="17" borderId="11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34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76" fontId="4" fillId="3" borderId="0" xfId="0" applyNumberFormat="1" applyFont="1" applyFill="1" applyAlignment="1">
      <alignment horizontal="center" vertical="center"/>
    </xf>
    <xf numFmtId="177" fontId="4" fillId="3" borderId="0" xfId="0" applyNumberFormat="1" applyFont="1" applyFill="1" applyAlignment="1">
      <alignment horizontal="center" vertical="center"/>
    </xf>
    <xf numFmtId="176" fontId="4" fillId="4" borderId="0" xfId="0" applyNumberFormat="1" applyFont="1" applyFill="1" applyAlignment="1">
      <alignment horizontal="center" vertical="center"/>
    </xf>
    <xf numFmtId="177" fontId="4" fillId="4" borderId="0" xfId="0" applyNumberFormat="1" applyFont="1" applyFill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5" fillId="0" borderId="0" xfId="0" applyFont="1" applyBorder="1" applyAlignment="1"/>
    <xf numFmtId="0" fontId="6" fillId="0" borderId="0" xfId="0" applyFont="1" applyBorder="1">
      <alignment vertical="center"/>
    </xf>
    <xf numFmtId="0" fontId="3" fillId="0" borderId="0" xfId="0" applyFont="1" applyFill="1" applyBorder="1">
      <alignment vertical="center"/>
    </xf>
    <xf numFmtId="0" fontId="7" fillId="0" borderId="0" xfId="0" applyFont="1" applyBorder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9" fillId="0" borderId="3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10" fillId="5" borderId="4" xfId="0" applyFont="1" applyFill="1" applyBorder="1" applyAlignment="1">
      <alignment horizontal="left" vertical="center"/>
    </xf>
    <xf numFmtId="0" fontId="10" fillId="5" borderId="4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5" borderId="0" xfId="0" applyFont="1" applyFill="1">
      <alignment vertical="center"/>
    </xf>
    <xf numFmtId="0" fontId="10" fillId="5" borderId="0" xfId="0" applyFont="1" applyFill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1" fillId="0" borderId="5" xfId="0" applyFont="1" applyBorder="1">
      <alignment vertical="center"/>
    </xf>
    <xf numFmtId="0" fontId="11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9" fillId="6" borderId="0" xfId="0" applyFont="1" applyFill="1" applyAlignment="1">
      <alignment horizontal="left" vertical="center" wrapText="1"/>
    </xf>
    <xf numFmtId="0" fontId="9" fillId="6" borderId="0" xfId="0" applyFont="1" applyFill="1" applyAlignment="1">
      <alignment horizontal="left" vertical="center"/>
    </xf>
    <xf numFmtId="0" fontId="9" fillId="6" borderId="0" xfId="0" applyFont="1" applyFill="1" applyAlignment="1">
      <alignment horizontal="right" vertical="center" wrapText="1"/>
    </xf>
    <xf numFmtId="0" fontId="9" fillId="6" borderId="4" xfId="0" applyFont="1" applyFill="1" applyBorder="1" applyAlignment="1">
      <alignment horizontal="left" vertical="center" wrapText="1"/>
    </xf>
    <xf numFmtId="0" fontId="9" fillId="6" borderId="4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NumberFormat="1" applyFont="1" applyAlignment="1">
      <alignment horizontal="right" vertical="center" wrapText="1"/>
    </xf>
    <xf numFmtId="49" fontId="9" fillId="0" borderId="0" xfId="0" applyNumberFormat="1" applyFont="1" applyAlignment="1">
      <alignment horizontal="left" vertical="center" wrapText="1"/>
    </xf>
    <xf numFmtId="177" fontId="9" fillId="0" borderId="0" xfId="0" applyNumberFormat="1" applyFont="1" applyAlignment="1">
      <alignment horizontal="right" vertical="center" wrapText="1"/>
    </xf>
    <xf numFmtId="179" fontId="9" fillId="0" borderId="0" xfId="0" applyNumberFormat="1" applyFont="1" applyAlignment="1">
      <alignment horizontal="righ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0" fontId="3" fillId="0" borderId="0" xfId="52" applyFont="1" applyBorder="1" applyAlignment="1">
      <alignment horizontal="left" vertical="center"/>
    </xf>
    <xf numFmtId="0" fontId="3" fillId="0" borderId="3" xfId="52" applyFont="1" applyFill="1" applyBorder="1" applyAlignment="1">
      <alignment horizontal="left" vertical="center"/>
    </xf>
    <xf numFmtId="0" fontId="3" fillId="0" borderId="3" xfId="0" applyFont="1" applyFill="1" applyBorder="1">
      <alignment vertical="center"/>
    </xf>
    <xf numFmtId="2" fontId="3" fillId="0" borderId="3" xfId="0" applyNumberFormat="1" applyFont="1" applyFill="1" applyBorder="1" applyAlignment="1">
      <alignment vertical="center" wrapText="1"/>
    </xf>
    <xf numFmtId="177" fontId="3" fillId="0" borderId="3" xfId="0" applyNumberFormat="1" applyFont="1" applyFill="1" applyBorder="1" applyAlignment="1">
      <alignment horizontal="right" vertical="center" wrapText="1"/>
    </xf>
    <xf numFmtId="0" fontId="9" fillId="6" borderId="4" xfId="0" applyFont="1" applyFill="1" applyBorder="1" applyAlignment="1">
      <alignment horizontal="left" vertical="center"/>
    </xf>
    <xf numFmtId="0" fontId="9" fillId="0" borderId="0" xfId="0" applyFont="1" applyAlignment="1">
      <alignment vertical="center" wrapText="1"/>
    </xf>
    <xf numFmtId="177" fontId="9" fillId="0" borderId="0" xfId="0" applyNumberFormat="1" applyFont="1" applyFill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49" fontId="9" fillId="0" borderId="0" xfId="0" applyNumberFormat="1" applyFont="1" applyFill="1" applyAlignment="1">
      <alignment horizontal="left" vertical="center" wrapText="1"/>
    </xf>
    <xf numFmtId="49" fontId="9" fillId="0" borderId="0" xfId="0" applyNumberFormat="1" applyFont="1" applyFill="1" applyBorder="1" applyAlignment="1">
      <alignment horizontal="left" vertical="center" wrapText="1"/>
    </xf>
    <xf numFmtId="49" fontId="9" fillId="0" borderId="3" xfId="0" applyNumberFormat="1" applyFont="1" applyBorder="1" applyAlignment="1">
      <alignment horizontal="left" vertical="center" wrapText="1"/>
    </xf>
    <xf numFmtId="177" fontId="9" fillId="0" borderId="3" xfId="0" applyNumberFormat="1" applyFont="1" applyBorder="1" applyAlignment="1">
      <alignment horizontal="right" vertical="center" wrapText="1"/>
    </xf>
    <xf numFmtId="49" fontId="9" fillId="0" borderId="3" xfId="0" applyNumberFormat="1" applyFont="1" applyFill="1" applyBorder="1" applyAlignment="1">
      <alignment horizontal="left" vertical="center" wrapText="1"/>
    </xf>
    <xf numFmtId="0" fontId="12" fillId="0" borderId="0" xfId="0" applyFont="1" applyAlignment="1">
      <alignment horizontal="left"/>
    </xf>
    <xf numFmtId="0" fontId="7" fillId="0" borderId="0" xfId="0" applyFont="1" applyBorder="1" applyAlignment="1">
      <alignment horizontal="left" vertical="center"/>
    </xf>
    <xf numFmtId="0" fontId="13" fillId="0" borderId="0" xfId="0" applyFont="1" applyBorder="1">
      <alignment vertical="center"/>
    </xf>
    <xf numFmtId="49" fontId="8" fillId="4" borderId="0" xfId="0" applyNumberFormat="1" applyFont="1" applyFill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0" fillId="5" borderId="4" xfId="0" applyFont="1" applyFill="1" applyBorder="1">
      <alignment vertical="center"/>
    </xf>
    <xf numFmtId="0" fontId="10" fillId="5" borderId="4" xfId="0" applyNumberFormat="1" applyFont="1" applyFill="1" applyBorder="1" applyAlignment="1">
      <alignment horizontal="right" vertical="center" wrapText="1"/>
    </xf>
    <xf numFmtId="0" fontId="10" fillId="0" borderId="0" xfId="0" applyFont="1">
      <alignment vertical="center"/>
    </xf>
    <xf numFmtId="0" fontId="10" fillId="0" borderId="0" xfId="0" applyNumberFormat="1" applyFont="1" applyAlignment="1">
      <alignment horizontal="right" vertical="center" wrapText="1"/>
    </xf>
    <xf numFmtId="177" fontId="3" fillId="0" borderId="0" xfId="0" applyNumberFormat="1" applyFont="1" applyBorder="1">
      <alignment vertical="center"/>
    </xf>
    <xf numFmtId="177" fontId="14" fillId="5" borderId="0" xfId="0" applyNumberFormat="1" applyFont="1" applyFill="1" applyAlignment="1">
      <alignment vertical="center" wrapText="1"/>
    </xf>
    <xf numFmtId="177" fontId="10" fillId="0" borderId="0" xfId="0" applyNumberFormat="1" applyFont="1" applyAlignment="1">
      <alignment horizontal="right" vertical="center" wrapText="1"/>
    </xf>
    <xf numFmtId="0" fontId="10" fillId="5" borderId="0" xfId="0" applyFont="1" applyFill="1" applyAlignment="1">
      <alignment horizontal="right" vertical="center"/>
    </xf>
    <xf numFmtId="177" fontId="10" fillId="5" borderId="0" xfId="0" applyNumberFormat="1" applyFont="1" applyFill="1" applyAlignment="1">
      <alignment horizontal="right" vertical="center" wrapText="1"/>
    </xf>
    <xf numFmtId="0" fontId="10" fillId="0" borderId="3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177" fontId="9" fillId="6" borderId="4" xfId="0" applyNumberFormat="1" applyFont="1" applyFill="1" applyBorder="1" applyAlignment="1">
      <alignment horizontal="right" vertical="center" wrapText="1"/>
    </xf>
    <xf numFmtId="0" fontId="11" fillId="0" borderId="5" xfId="0" applyFont="1" applyBorder="1" applyAlignment="1">
      <alignment horizontal="right" vertical="center"/>
    </xf>
    <xf numFmtId="177" fontId="9" fillId="0" borderId="3" xfId="0" applyNumberFormat="1" applyFont="1" applyFill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5" xfId="54"/>
  </cellStyles>
  <tableStyles count="0" defaultTableStyle="TableStyleMedium9"/>
  <colors>
    <mruColors>
      <color rgb="00EAEAEA"/>
      <color rgb="00FBD4B4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28575</xdr:colOff>
      <xdr:row>0</xdr:row>
      <xdr:rowOff>66675</xdr:rowOff>
    </xdr:from>
    <xdr:ext cx="1296580" cy="541019"/>
    <xdr:pic>
      <xdr:nvPicPr>
        <xdr:cNvPr id="2" name="图片 1" descr="C:\Users\zhouhaidong\Desktop\LOGO宋体加注册商标.png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575" y="66675"/>
          <a:ext cx="1296035" cy="54038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28575</xdr:colOff>
      <xdr:row>0</xdr:row>
      <xdr:rowOff>66675</xdr:rowOff>
    </xdr:from>
    <xdr:ext cx="1296580" cy="541019"/>
    <xdr:pic>
      <xdr:nvPicPr>
        <xdr:cNvPr id="3" name="图片 2" descr="C:\Users\zhouhaidong\Desktop\LOGO宋体加注册商标.png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575" y="66675"/>
          <a:ext cx="1296035" cy="54038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28575</xdr:colOff>
      <xdr:row>0</xdr:row>
      <xdr:rowOff>66675</xdr:rowOff>
    </xdr:from>
    <xdr:ext cx="1296580" cy="541019"/>
    <xdr:pic>
      <xdr:nvPicPr>
        <xdr:cNvPr id="4" name="图片 3" descr="C:\Users\zhouhaidong\Desktop\LOGO宋体加注册商标.png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575" y="66675"/>
          <a:ext cx="1296035" cy="54038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28575</xdr:colOff>
      <xdr:row>0</xdr:row>
      <xdr:rowOff>66675</xdr:rowOff>
    </xdr:from>
    <xdr:ext cx="1296580" cy="541019"/>
    <xdr:pic>
      <xdr:nvPicPr>
        <xdr:cNvPr id="6" name="图片 5" descr="C:\Users\zhouhaidong\Desktop\LOGO宋体加注册商标.png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575" y="66675"/>
          <a:ext cx="1296035" cy="54038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635</xdr:colOff>
      <xdr:row>5</xdr:row>
      <xdr:rowOff>114300</xdr:rowOff>
    </xdr:from>
    <xdr:to>
      <xdr:col>5</xdr:col>
      <xdr:colOff>105410</xdr:colOff>
      <xdr:row>13</xdr:row>
      <xdr:rowOff>28575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1485900"/>
          <a:ext cx="3924300" cy="1743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6"/>
  <sheetViews>
    <sheetView showGridLines="0" tabSelected="1" workbookViewId="0">
      <selection activeCell="K18" sqref="K18"/>
    </sheetView>
  </sheetViews>
  <sheetFormatPr defaultColWidth="9" defaultRowHeight="14.25"/>
  <cols>
    <col min="1" max="2" width="9.625" style="20" customWidth="1"/>
    <col min="3" max="4" width="10.625" style="21" customWidth="1"/>
    <col min="5" max="5" width="9.625" style="21" customWidth="1"/>
    <col min="6" max="6" width="2.625" style="21" customWidth="1"/>
    <col min="7" max="8" width="10.125" style="20" customWidth="1"/>
    <col min="9" max="9" width="10.125" style="21" customWidth="1"/>
    <col min="10" max="10" width="11.625" style="22" customWidth="1"/>
    <col min="11" max="16384" width="9" style="21"/>
  </cols>
  <sheetData>
    <row r="1" ht="18" customHeight="1" spans="9:9">
      <c r="I1" s="68"/>
    </row>
    <row r="2" ht="18" customHeight="1" spans="9:10">
      <c r="I2" s="68"/>
      <c r="J2" s="69" t="s">
        <v>0</v>
      </c>
    </row>
    <row r="3" ht="18" customHeight="1" spans="9:10">
      <c r="I3" s="17"/>
      <c r="J3" s="70" t="s">
        <v>1</v>
      </c>
    </row>
    <row r="4" s="16" customFormat="1" ht="36" customHeight="1" spans="1:10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</row>
    <row r="5" ht="18" customHeight="1" spans="1:10">
      <c r="A5" s="24" t="s">
        <v>3</v>
      </c>
      <c r="B5" s="24"/>
      <c r="C5" s="25"/>
      <c r="D5" s="25"/>
      <c r="E5" s="25"/>
      <c r="F5" s="26"/>
      <c r="G5" s="27"/>
      <c r="H5" s="27"/>
      <c r="I5" s="26"/>
      <c r="J5" s="71"/>
    </row>
    <row r="6" ht="18" customHeight="1" spans="1:10">
      <c r="A6" s="26"/>
      <c r="B6" s="27"/>
      <c r="C6" s="26"/>
      <c r="D6" s="26"/>
      <c r="E6" s="26"/>
      <c r="F6" s="26"/>
      <c r="G6" s="28" t="s">
        <v>4</v>
      </c>
      <c r="H6" s="29"/>
      <c r="I6" s="72"/>
      <c r="J6" s="73">
        <v>14495.09</v>
      </c>
    </row>
    <row r="7" ht="18" customHeight="1" spans="1:12">
      <c r="A7" s="27"/>
      <c r="B7" s="27"/>
      <c r="C7" s="26"/>
      <c r="D7" s="26"/>
      <c r="E7" s="26"/>
      <c r="F7" s="26"/>
      <c r="G7" s="30" t="s">
        <v>5</v>
      </c>
      <c r="H7" s="31"/>
      <c r="I7" s="74"/>
      <c r="J7" s="75">
        <v>2.04</v>
      </c>
      <c r="L7" s="76"/>
    </row>
    <row r="8" ht="18" customHeight="1" spans="1:10">
      <c r="A8" s="27"/>
      <c r="B8" s="27"/>
      <c r="C8" s="26"/>
      <c r="D8" s="26"/>
      <c r="E8" s="26"/>
      <c r="F8" s="26"/>
      <c r="G8" s="32" t="s">
        <v>6</v>
      </c>
      <c r="H8" s="32"/>
      <c r="I8" s="32"/>
      <c r="J8" s="77">
        <v>289.2</v>
      </c>
    </row>
    <row r="9" ht="18" customHeight="1" spans="1:10">
      <c r="A9" s="27"/>
      <c r="B9" s="27"/>
      <c r="C9" s="26"/>
      <c r="D9" s="26"/>
      <c r="E9" s="26"/>
      <c r="F9" s="26"/>
      <c r="G9" s="30" t="s">
        <v>7</v>
      </c>
      <c r="H9" s="30"/>
      <c r="I9" s="74"/>
      <c r="J9" s="78">
        <v>9.07</v>
      </c>
    </row>
    <row r="10" ht="18" customHeight="1" spans="1:10">
      <c r="A10" s="27"/>
      <c r="B10" s="27"/>
      <c r="C10" s="26"/>
      <c r="D10" s="26"/>
      <c r="E10" s="26"/>
      <c r="F10" s="26"/>
      <c r="G10" s="33" t="s">
        <v>8</v>
      </c>
      <c r="H10" s="33"/>
      <c r="I10" s="32"/>
      <c r="J10" s="77">
        <v>29.31</v>
      </c>
    </row>
    <row r="11" ht="18" customHeight="1" spans="1:10">
      <c r="A11" s="27"/>
      <c r="B11" s="27"/>
      <c r="C11" s="26"/>
      <c r="D11" s="26"/>
      <c r="E11" s="26"/>
      <c r="F11" s="26"/>
      <c r="G11" s="30" t="s">
        <v>9</v>
      </c>
      <c r="H11" s="30"/>
      <c r="I11" s="30"/>
      <c r="J11" s="78">
        <v>16.02</v>
      </c>
    </row>
    <row r="12" ht="18" customHeight="1" spans="1:10">
      <c r="A12" s="27"/>
      <c r="B12" s="27"/>
      <c r="C12" s="26"/>
      <c r="D12" s="26"/>
      <c r="E12" s="26"/>
      <c r="F12" s="26"/>
      <c r="G12" s="32" t="s">
        <v>10</v>
      </c>
      <c r="H12" s="32"/>
      <c r="I12" s="79"/>
      <c r="J12" s="80">
        <v>61.43</v>
      </c>
    </row>
    <row r="13" ht="18" customHeight="1" spans="1:10">
      <c r="A13" s="27"/>
      <c r="B13" s="27"/>
      <c r="C13" s="26"/>
      <c r="D13" s="26"/>
      <c r="E13" s="26"/>
      <c r="F13" s="26"/>
      <c r="G13" s="34" t="s">
        <v>11</v>
      </c>
      <c r="H13" s="34"/>
      <c r="I13" s="81"/>
      <c r="J13" s="81">
        <v>500</v>
      </c>
    </row>
    <row r="14" s="17" customFormat="1" ht="18" customHeight="1" spans="1:10">
      <c r="A14" s="35" t="s">
        <v>12</v>
      </c>
      <c r="B14" s="35"/>
      <c r="C14" s="36"/>
      <c r="D14" s="36"/>
      <c r="E14" s="36"/>
      <c r="F14" s="37"/>
      <c r="G14" s="38" t="s">
        <v>13</v>
      </c>
      <c r="H14" s="38"/>
      <c r="I14" s="37"/>
      <c r="J14" s="82"/>
    </row>
    <row r="15" ht="18" customHeight="1" spans="1:10">
      <c r="A15" s="39"/>
      <c r="B15" s="40"/>
      <c r="C15" s="41" t="s">
        <v>14</v>
      </c>
      <c r="D15" s="41" t="s">
        <v>15</v>
      </c>
      <c r="E15" s="41" t="s">
        <v>16</v>
      </c>
      <c r="F15" s="26"/>
      <c r="G15" s="42" t="s">
        <v>17</v>
      </c>
      <c r="H15" s="43" t="s">
        <v>18</v>
      </c>
      <c r="I15" s="83" t="s">
        <v>19</v>
      </c>
      <c r="J15" s="83" t="s">
        <v>20</v>
      </c>
    </row>
    <row r="16" ht="18" customHeight="1" spans="1:18">
      <c r="A16" s="44" t="s">
        <v>21</v>
      </c>
      <c r="B16" s="27"/>
      <c r="C16" s="45">
        <v>2.04</v>
      </c>
      <c r="D16" s="45">
        <v>7.17</v>
      </c>
      <c r="E16" s="45">
        <v>27.34</v>
      </c>
      <c r="F16" s="26"/>
      <c r="G16" s="46" t="s">
        <v>22</v>
      </c>
      <c r="H16" s="45">
        <v>117</v>
      </c>
      <c r="I16" s="45">
        <v>26.97</v>
      </c>
      <c r="J16" s="47">
        <v>153.59</v>
      </c>
      <c r="N16" s="44"/>
      <c r="O16" s="27"/>
      <c r="P16" s="57"/>
      <c r="Q16" s="57"/>
      <c r="R16" s="47"/>
    </row>
    <row r="17" ht="18" customHeight="1" spans="1:18">
      <c r="A17" s="44" t="s">
        <v>23</v>
      </c>
      <c r="B17" s="27"/>
      <c r="C17" s="47">
        <v>-1.08</v>
      </c>
      <c r="D17" s="47">
        <v>3.34</v>
      </c>
      <c r="E17" s="47">
        <v>39.19</v>
      </c>
      <c r="F17" s="26"/>
      <c r="G17" s="46" t="s">
        <v>24</v>
      </c>
      <c r="H17" s="45">
        <v>111</v>
      </c>
      <c r="I17" s="48">
        <v>22.95</v>
      </c>
      <c r="J17" s="45">
        <v>110.06</v>
      </c>
      <c r="N17" s="44"/>
      <c r="O17" s="27"/>
      <c r="P17" s="57"/>
      <c r="Q17" s="57"/>
      <c r="R17" s="47"/>
    </row>
    <row r="18" ht="18" customHeight="1" spans="1:18">
      <c r="A18" s="44" t="s">
        <v>25</v>
      </c>
      <c r="B18" s="27"/>
      <c r="C18" s="47">
        <v>1.09</v>
      </c>
      <c r="D18" s="47">
        <v>4.89</v>
      </c>
      <c r="E18" s="48">
        <v>16.481</v>
      </c>
      <c r="F18" s="26"/>
      <c r="G18" s="46" t="s">
        <v>26</v>
      </c>
      <c r="H18" s="45">
        <v>78</v>
      </c>
      <c r="I18" s="45">
        <v>13.21</v>
      </c>
      <c r="J18" s="47">
        <v>106.79</v>
      </c>
      <c r="N18" s="44"/>
      <c r="O18" s="27"/>
      <c r="P18" s="57"/>
      <c r="Q18" s="57"/>
      <c r="R18" s="47"/>
    </row>
    <row r="19" ht="18" customHeight="1" spans="1:18">
      <c r="A19" s="49" t="s">
        <v>27</v>
      </c>
      <c r="B19" s="50"/>
      <c r="C19" s="47">
        <v>0.09</v>
      </c>
      <c r="D19" s="47">
        <v>1.74</v>
      </c>
      <c r="E19" s="47">
        <v>14.43</v>
      </c>
      <c r="F19" s="26"/>
      <c r="G19" s="46" t="s">
        <v>28</v>
      </c>
      <c r="H19" s="45">
        <v>44</v>
      </c>
      <c r="I19" s="47">
        <v>9.79</v>
      </c>
      <c r="J19" s="47">
        <v>1.23</v>
      </c>
      <c r="N19" s="44"/>
      <c r="O19" s="27"/>
      <c r="P19" s="57"/>
      <c r="Q19" s="57"/>
      <c r="R19" s="47"/>
    </row>
    <row r="20" ht="18" customHeight="1" spans="1:18">
      <c r="A20" s="51" t="s">
        <v>29</v>
      </c>
      <c r="C20" s="47">
        <v>0.26</v>
      </c>
      <c r="D20" s="47">
        <v>0.97</v>
      </c>
      <c r="E20" s="47">
        <v>22.68</v>
      </c>
      <c r="F20" s="26"/>
      <c r="G20" s="46" t="s">
        <v>30</v>
      </c>
      <c r="H20" s="45">
        <v>17</v>
      </c>
      <c r="I20" s="45">
        <v>8.24</v>
      </c>
      <c r="J20" s="47">
        <v>-86.15</v>
      </c>
      <c r="N20" s="49"/>
      <c r="O20" s="50"/>
      <c r="P20" s="57"/>
      <c r="Q20" s="57"/>
      <c r="R20" s="47"/>
    </row>
    <row r="21" ht="18" customHeight="1" spans="1:18">
      <c r="A21" s="21" t="s">
        <v>31</v>
      </c>
      <c r="B21" s="21"/>
      <c r="C21" s="47">
        <v>3.37</v>
      </c>
      <c r="D21" s="47">
        <v>6.91</v>
      </c>
      <c r="E21" s="47">
        <v>25.76</v>
      </c>
      <c r="F21" s="26"/>
      <c r="G21" s="46" t="s">
        <v>32</v>
      </c>
      <c r="H21" s="45">
        <v>29</v>
      </c>
      <c r="I21" s="45">
        <v>5.89</v>
      </c>
      <c r="J21" s="45">
        <v>-2.41</v>
      </c>
      <c r="N21" s="49"/>
      <c r="O21" s="50"/>
      <c r="P21" s="57"/>
      <c r="Q21" s="57"/>
      <c r="R21" s="47"/>
    </row>
    <row r="22" ht="18" customHeight="1" spans="1:10">
      <c r="A22" s="52" t="s">
        <v>33</v>
      </c>
      <c r="B22" s="53"/>
      <c r="C22" s="54">
        <v>-1.42</v>
      </c>
      <c r="D22" s="54">
        <v>10.7</v>
      </c>
      <c r="E22" s="55">
        <v>172.21</v>
      </c>
      <c r="F22" s="26"/>
      <c r="G22" s="46" t="s">
        <v>34</v>
      </c>
      <c r="H22" s="45">
        <v>49</v>
      </c>
      <c r="I22" s="45">
        <v>5.65</v>
      </c>
      <c r="J22" s="45">
        <v>-11.94</v>
      </c>
    </row>
    <row r="23" s="18" customFormat="1" ht="18" customHeight="1" spans="1:10">
      <c r="A23" s="38" t="s">
        <v>35</v>
      </c>
      <c r="B23" s="38"/>
      <c r="C23" s="26"/>
      <c r="D23" s="26"/>
      <c r="E23" s="26"/>
      <c r="F23" s="26"/>
      <c r="G23" s="46" t="s">
        <v>36</v>
      </c>
      <c r="H23" s="45">
        <v>27</v>
      </c>
      <c r="I23" s="45">
        <v>4.97</v>
      </c>
      <c r="J23" s="47">
        <v>-7.38</v>
      </c>
    </row>
    <row r="24" s="18" customFormat="1" ht="18" customHeight="1" spans="1:10">
      <c r="A24" s="42"/>
      <c r="B24" s="56"/>
      <c r="C24" s="43" t="s">
        <v>37</v>
      </c>
      <c r="D24" s="43" t="s">
        <v>20</v>
      </c>
      <c r="E24" s="43" t="s">
        <v>19</v>
      </c>
      <c r="F24" s="26"/>
      <c r="G24" s="46" t="s">
        <v>38</v>
      </c>
      <c r="H24" s="45">
        <v>16</v>
      </c>
      <c r="I24" s="47">
        <v>1</v>
      </c>
      <c r="J24" s="45">
        <v>12.11</v>
      </c>
    </row>
    <row r="25" s="18" customFormat="1" ht="18" customHeight="1" spans="1:10">
      <c r="A25" s="44" t="s">
        <v>39</v>
      </c>
      <c r="B25" s="27"/>
      <c r="C25" s="57">
        <v>342</v>
      </c>
      <c r="D25" s="58">
        <v>311.51</v>
      </c>
      <c r="E25" s="47">
        <v>62.65</v>
      </c>
      <c r="F25" s="26"/>
      <c r="G25" s="46" t="s">
        <v>40</v>
      </c>
      <c r="H25" s="45">
        <v>6</v>
      </c>
      <c r="I25" s="47">
        <v>0.74</v>
      </c>
      <c r="J25" s="47">
        <v>16.01</v>
      </c>
    </row>
    <row r="26" s="18" customFormat="1" ht="18" customHeight="1" spans="1:10">
      <c r="A26" s="49" t="s">
        <v>41</v>
      </c>
      <c r="B26" s="50"/>
      <c r="C26" s="59">
        <v>158</v>
      </c>
      <c r="D26" s="47">
        <v>-22.31</v>
      </c>
      <c r="E26" s="47">
        <v>37.35</v>
      </c>
      <c r="F26" s="26"/>
      <c r="G26" s="46" t="s">
        <v>42</v>
      </c>
      <c r="H26" s="45">
        <v>6</v>
      </c>
      <c r="I26" s="47">
        <v>0.59</v>
      </c>
      <c r="J26" s="45">
        <v>-2.71</v>
      </c>
    </row>
    <row r="27" s="17" customFormat="1" ht="18" customHeight="1" spans="1:10">
      <c r="A27" s="35" t="s">
        <v>43</v>
      </c>
      <c r="B27" s="35"/>
      <c r="C27" s="35"/>
      <c r="D27" s="36"/>
      <c r="E27" s="36"/>
      <c r="F27" s="37"/>
      <c r="G27" s="35" t="s">
        <v>44</v>
      </c>
      <c r="H27" s="35"/>
      <c r="I27" s="35"/>
      <c r="J27" s="84"/>
    </row>
    <row r="28" ht="18" customHeight="1" spans="1:10">
      <c r="A28" s="39" t="s">
        <v>45</v>
      </c>
      <c r="B28" s="40" t="s">
        <v>46</v>
      </c>
      <c r="C28" s="41" t="s">
        <v>47</v>
      </c>
      <c r="D28" s="41" t="s">
        <v>48</v>
      </c>
      <c r="E28" s="41" t="s">
        <v>20</v>
      </c>
      <c r="F28" s="60"/>
      <c r="G28" s="42" t="s">
        <v>45</v>
      </c>
      <c r="H28" s="42" t="s">
        <v>46</v>
      </c>
      <c r="I28" s="83" t="s">
        <v>47</v>
      </c>
      <c r="J28" s="83" t="s">
        <v>19</v>
      </c>
    </row>
    <row r="29" ht="18" customHeight="1" spans="1:10">
      <c r="A29" s="46" t="s">
        <v>49</v>
      </c>
      <c r="B29" s="46" t="s">
        <v>50</v>
      </c>
      <c r="C29" s="47">
        <v>368.7</v>
      </c>
      <c r="D29" s="47">
        <v>48.412</v>
      </c>
      <c r="E29" s="47">
        <v>46.417</v>
      </c>
      <c r="F29" s="60"/>
      <c r="G29" s="61" t="s">
        <v>51</v>
      </c>
      <c r="H29" s="61" t="s">
        <v>52</v>
      </c>
      <c r="I29" s="58">
        <v>342.01</v>
      </c>
      <c r="J29" s="58">
        <v>5.2977</v>
      </c>
    </row>
    <row r="30" ht="18" customHeight="1" spans="1:10">
      <c r="A30" s="46" t="s">
        <v>53</v>
      </c>
      <c r="B30" s="46" t="s">
        <v>54</v>
      </c>
      <c r="C30" s="47">
        <v>304.06</v>
      </c>
      <c r="D30" s="47">
        <v>14.8349</v>
      </c>
      <c r="E30" s="47">
        <v>20.932</v>
      </c>
      <c r="F30" s="60"/>
      <c r="G30" s="61" t="s">
        <v>55</v>
      </c>
      <c r="H30" s="61" t="s">
        <v>56</v>
      </c>
      <c r="I30" s="58">
        <v>534</v>
      </c>
      <c r="J30" s="58">
        <v>2.7569</v>
      </c>
    </row>
    <row r="31" ht="18" customHeight="1" spans="1:10">
      <c r="A31" s="46" t="s">
        <v>57</v>
      </c>
      <c r="B31" s="46" t="s">
        <v>58</v>
      </c>
      <c r="C31" s="47">
        <v>27.86</v>
      </c>
      <c r="D31" s="47">
        <v>17.3546</v>
      </c>
      <c r="E31" s="47">
        <v>18.2987</v>
      </c>
      <c r="F31" s="60"/>
      <c r="G31" s="61" t="s">
        <v>59</v>
      </c>
      <c r="H31" s="61" t="s">
        <v>60</v>
      </c>
      <c r="I31" s="58">
        <v>78.64</v>
      </c>
      <c r="J31" s="58">
        <v>2.2955</v>
      </c>
    </row>
    <row r="32" ht="18" customHeight="1" spans="1:10">
      <c r="A32" s="46" t="s">
        <v>61</v>
      </c>
      <c r="B32" s="46" t="s">
        <v>62</v>
      </c>
      <c r="C32" s="47">
        <v>72.3</v>
      </c>
      <c r="D32" s="47">
        <v>49.8445</v>
      </c>
      <c r="E32" s="47">
        <v>16.7752</v>
      </c>
      <c r="F32" s="60"/>
      <c r="G32" s="61" t="s">
        <v>63</v>
      </c>
      <c r="H32" s="61" t="s">
        <v>64</v>
      </c>
      <c r="I32" s="58">
        <v>359.86</v>
      </c>
      <c r="J32" s="58">
        <v>1.9337</v>
      </c>
    </row>
    <row r="33" ht="18" customHeight="1" spans="1:10">
      <c r="A33" s="46" t="s">
        <v>65</v>
      </c>
      <c r="B33" s="46" t="s">
        <v>66</v>
      </c>
      <c r="C33" s="47">
        <v>83.6</v>
      </c>
      <c r="D33" s="47">
        <v>19.8566</v>
      </c>
      <c r="E33" s="47">
        <v>16.4652</v>
      </c>
      <c r="F33" s="60"/>
      <c r="G33" s="61" t="s">
        <v>67</v>
      </c>
      <c r="H33" s="61" t="s">
        <v>68</v>
      </c>
      <c r="I33" s="58">
        <v>22.52</v>
      </c>
      <c r="J33" s="58">
        <v>1.7503</v>
      </c>
    </row>
    <row r="34" ht="18" customHeight="1" spans="1:10">
      <c r="A34" s="46" t="s">
        <v>69</v>
      </c>
      <c r="B34" s="46" t="s">
        <v>70</v>
      </c>
      <c r="C34" s="47">
        <v>38.2</v>
      </c>
      <c r="D34" s="47">
        <v>16.5344</v>
      </c>
      <c r="E34" s="47">
        <v>15.3365</v>
      </c>
      <c r="F34" s="60"/>
      <c r="G34" s="61" t="s">
        <v>71</v>
      </c>
      <c r="H34" s="61" t="s">
        <v>72</v>
      </c>
      <c r="I34" s="58">
        <v>50.22</v>
      </c>
      <c r="J34" s="58">
        <v>1.4225</v>
      </c>
    </row>
    <row r="35" ht="18" customHeight="1" spans="1:10">
      <c r="A35" s="46" t="s">
        <v>73</v>
      </c>
      <c r="B35" s="46" t="s">
        <v>74</v>
      </c>
      <c r="C35" s="47">
        <v>117.27</v>
      </c>
      <c r="D35" s="47">
        <v>32.8838</v>
      </c>
      <c r="E35" s="47">
        <v>15.1386</v>
      </c>
      <c r="F35" s="60"/>
      <c r="G35" s="61" t="s">
        <v>75</v>
      </c>
      <c r="H35" s="61" t="s">
        <v>76</v>
      </c>
      <c r="I35" s="58">
        <v>89.32</v>
      </c>
      <c r="J35" s="58">
        <v>1.37</v>
      </c>
    </row>
    <row r="36" ht="18" customHeight="1" spans="1:10">
      <c r="A36" s="46" t="s">
        <v>77</v>
      </c>
      <c r="B36" s="46" t="s">
        <v>78</v>
      </c>
      <c r="C36" s="47">
        <v>214.43</v>
      </c>
      <c r="D36" s="47">
        <v>16.0335</v>
      </c>
      <c r="E36" s="47">
        <v>14.7413</v>
      </c>
      <c r="F36" s="60"/>
      <c r="G36" s="62" t="s">
        <v>79</v>
      </c>
      <c r="H36" s="62" t="s">
        <v>80</v>
      </c>
      <c r="I36" s="58">
        <v>144.5</v>
      </c>
      <c r="J36" s="58">
        <v>1.2916</v>
      </c>
    </row>
    <row r="37" ht="18" customHeight="1" spans="1:10">
      <c r="A37" s="46" t="s">
        <v>81</v>
      </c>
      <c r="B37" s="46" t="s">
        <v>82</v>
      </c>
      <c r="C37" s="47">
        <v>63.1</v>
      </c>
      <c r="D37" s="47">
        <v>26.2</v>
      </c>
      <c r="E37" s="47">
        <v>14.3552</v>
      </c>
      <c r="F37" s="60"/>
      <c r="G37" s="61" t="s">
        <v>83</v>
      </c>
      <c r="H37" s="61" t="s">
        <v>84</v>
      </c>
      <c r="I37" s="58">
        <v>104.05</v>
      </c>
      <c r="J37" s="58">
        <v>1.1324</v>
      </c>
    </row>
    <row r="38" ht="18" customHeight="1" spans="1:10">
      <c r="A38" s="63" t="s">
        <v>85</v>
      </c>
      <c r="B38" s="63" t="s">
        <v>86</v>
      </c>
      <c r="C38" s="64">
        <v>66.22</v>
      </c>
      <c r="D38" s="64">
        <v>36.536</v>
      </c>
      <c r="E38" s="64">
        <v>14.2018</v>
      </c>
      <c r="F38" s="60"/>
      <c r="G38" s="65" t="s">
        <v>53</v>
      </c>
      <c r="H38" s="65" t="s">
        <v>54</v>
      </c>
      <c r="I38" s="85">
        <v>304.06</v>
      </c>
      <c r="J38" s="85">
        <v>1.1178</v>
      </c>
    </row>
    <row r="39" ht="18" customHeight="1" spans="1:10">
      <c r="A39" s="66" t="s">
        <v>87</v>
      </c>
      <c r="B39" s="66"/>
      <c r="C39" s="66"/>
      <c r="D39" s="66"/>
      <c r="E39" s="66"/>
      <c r="F39" s="66"/>
      <c r="G39" s="66"/>
      <c r="H39" s="66"/>
      <c r="I39" s="66"/>
      <c r="J39" s="71"/>
    </row>
    <row r="40" s="19" customFormat="1" spans="2:10">
      <c r="B40" s="67"/>
      <c r="H40" s="67"/>
      <c r="J40" s="86"/>
    </row>
    <row r="46" spans="9:9">
      <c r="I46" s="87"/>
    </row>
  </sheetData>
  <mergeCells count="1">
    <mergeCell ref="A4:J4"/>
  </mergeCells>
  <pageMargins left="0.471527777777778" right="0.471527777777778" top="0.471527777777778" bottom="0.471527777777778" header="0.313888888888889" footer="0.313888888888889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4"/>
  <sheetViews>
    <sheetView workbookViewId="0">
      <selection activeCell="J16" sqref="J16:J26"/>
    </sheetView>
  </sheetViews>
  <sheetFormatPr defaultColWidth="9" defaultRowHeight="13.5"/>
  <cols>
    <col min="7" max="7" width="10.375"/>
    <col min="8" max="8" width="13.875" customWidth="1"/>
    <col min="9" max="9" width="12.625"/>
    <col min="10" max="10" width="15" customWidth="1"/>
    <col min="11" max="11" width="12.625" customWidth="1"/>
  </cols>
  <sheetData>
    <row r="1" ht="57" spans="1:12">
      <c r="A1" s="1" t="s">
        <v>88</v>
      </c>
      <c r="B1" s="1" t="s">
        <v>89</v>
      </c>
      <c r="C1" s="1" t="s">
        <v>90</v>
      </c>
      <c r="D1" s="1" t="s">
        <v>91</v>
      </c>
      <c r="E1" s="1" t="s">
        <v>10</v>
      </c>
      <c r="F1" s="1" t="s">
        <v>92</v>
      </c>
      <c r="G1" s="2" t="s">
        <v>93</v>
      </c>
      <c r="H1" s="2" t="s">
        <v>94</v>
      </c>
      <c r="I1" s="2" t="s">
        <v>95</v>
      </c>
      <c r="J1" s="2" t="s">
        <v>96</v>
      </c>
      <c r="K1" s="2" t="s">
        <v>97</v>
      </c>
      <c r="L1" s="2" t="s">
        <v>98</v>
      </c>
    </row>
    <row r="2" ht="14.25" spans="1:12">
      <c r="A2" s="3">
        <v>399001</v>
      </c>
      <c r="B2" s="4" t="s">
        <v>21</v>
      </c>
      <c r="C2" s="5">
        <v>232153.993555657</v>
      </c>
      <c r="D2" s="5">
        <v>116564.455390806</v>
      </c>
      <c r="E2" s="6">
        <v>66.0232735426025</v>
      </c>
      <c r="F2" s="6">
        <v>65.4213303722778</v>
      </c>
      <c r="G2">
        <f>深证成指!$J$10</f>
        <v>29.31</v>
      </c>
      <c r="H2">
        <f>深证成指!$J$11</f>
        <v>16.02</v>
      </c>
      <c r="I2">
        <f>深证成指!$J$12</f>
        <v>61.43</v>
      </c>
      <c r="J2" s="15">
        <f t="shared" ref="J2:K5" si="0">C2/10000-G2</f>
        <v>-6.0946006444343</v>
      </c>
      <c r="K2" s="15">
        <f t="shared" si="0"/>
        <v>-4.3635544609194</v>
      </c>
      <c r="L2" s="14">
        <f>I2-E2</f>
        <v>-4.5932735426025</v>
      </c>
    </row>
    <row r="3" ht="14.25" spans="1:12">
      <c r="A3" s="3">
        <v>399006</v>
      </c>
      <c r="B3" s="4" t="s">
        <v>23</v>
      </c>
      <c r="C3" s="7">
        <v>63658.1714129949</v>
      </c>
      <c r="D3" s="7">
        <v>32619.5112525755</v>
      </c>
      <c r="E3" s="8">
        <v>51.6054696754527</v>
      </c>
      <c r="F3" s="8">
        <v>52.4733145431045</v>
      </c>
      <c r="G3" t="e">
        <f>#REF!</f>
        <v>#REF!</v>
      </c>
      <c r="H3" t="e">
        <f>#REF!</f>
        <v>#REF!</v>
      </c>
      <c r="I3" t="e">
        <f>#REF!</f>
        <v>#REF!</v>
      </c>
      <c r="J3" s="15" t="e">
        <f t="shared" si="0"/>
        <v>#REF!</v>
      </c>
      <c r="K3" s="15" t="e">
        <f t="shared" si="0"/>
        <v>#REF!</v>
      </c>
      <c r="L3" s="14" t="e">
        <f>I3-E3</f>
        <v>#REF!</v>
      </c>
    </row>
    <row r="4" ht="14.25" spans="1:12">
      <c r="A4" s="9">
        <v>399330</v>
      </c>
      <c r="B4" s="10" t="s">
        <v>29</v>
      </c>
      <c r="C4" s="5">
        <v>138830.764616898</v>
      </c>
      <c r="D4" s="5">
        <v>68818.3112231268</v>
      </c>
      <c r="E4" s="6">
        <v>39.4826780431704</v>
      </c>
      <c r="F4" s="6">
        <v>38.6239995639831</v>
      </c>
      <c r="G4" t="e">
        <f>#REF!</f>
        <v>#REF!</v>
      </c>
      <c r="H4" t="e">
        <f>#REF!</f>
        <v>#REF!</v>
      </c>
      <c r="I4" t="e">
        <f>#REF!</f>
        <v>#REF!</v>
      </c>
      <c r="J4" s="15" t="e">
        <f t="shared" si="0"/>
        <v>#REF!</v>
      </c>
      <c r="K4" s="15" t="e">
        <f t="shared" si="0"/>
        <v>#REF!</v>
      </c>
      <c r="L4" s="14" t="e">
        <f>I4-E4</f>
        <v>#REF!</v>
      </c>
    </row>
    <row r="5" ht="14.25" spans="1:12">
      <c r="A5" s="3">
        <v>399015</v>
      </c>
      <c r="B5" s="4" t="s">
        <v>99</v>
      </c>
      <c r="C5" s="7">
        <v>45722.7131473169</v>
      </c>
      <c r="D5" s="7">
        <v>24816.1488056229</v>
      </c>
      <c r="E5" s="8">
        <v>13.0032785111257</v>
      </c>
      <c r="F5" s="8">
        <v>13.9279634099188</v>
      </c>
      <c r="G5" t="e">
        <f>#REF!</f>
        <v>#REF!</v>
      </c>
      <c r="H5" t="e">
        <f>#REF!</f>
        <v>#REF!</v>
      </c>
      <c r="I5" t="e">
        <f>#REF!</f>
        <v>#REF!</v>
      </c>
      <c r="J5" s="15" t="e">
        <f t="shared" si="0"/>
        <v>#REF!</v>
      </c>
      <c r="K5" s="15" t="e">
        <f t="shared" si="0"/>
        <v>#REF!</v>
      </c>
      <c r="L5" s="14" t="e">
        <f>I5-E5</f>
        <v>#REF!</v>
      </c>
    </row>
    <row r="6" ht="14.25" spans="1:6">
      <c r="A6" s="9">
        <v>399005</v>
      </c>
      <c r="B6" s="10" t="s">
        <v>31</v>
      </c>
      <c r="C6" s="5">
        <v>69498.4195238488</v>
      </c>
      <c r="D6" s="5">
        <v>35110.9238689597</v>
      </c>
      <c r="E6" s="6">
        <v>19.7672304552678</v>
      </c>
      <c r="F6" s="6">
        <v>19.7058643855534</v>
      </c>
    </row>
    <row r="7" ht="14.25" spans="1:12">
      <c r="A7" s="9" t="s">
        <v>100</v>
      </c>
      <c r="B7" s="10" t="s">
        <v>101</v>
      </c>
      <c r="C7" s="7">
        <v>97003.8683195683</v>
      </c>
      <c r="D7" s="7">
        <v>52350.5722985212</v>
      </c>
      <c r="E7" s="8">
        <v>27.5873485685129</v>
      </c>
      <c r="F7" s="8">
        <v>29.3815475226722</v>
      </c>
      <c r="G7" t="e">
        <f>#REF!</f>
        <v>#REF!</v>
      </c>
      <c r="H7" t="e">
        <f>#REF!</f>
        <v>#REF!</v>
      </c>
      <c r="I7" t="e">
        <f>#REF!</f>
        <v>#REF!</v>
      </c>
      <c r="J7" s="15" t="e">
        <f t="shared" ref="J7:K9" si="1">C7/10000-G7</f>
        <v>#REF!</v>
      </c>
      <c r="K7" s="15" t="e">
        <f t="shared" si="1"/>
        <v>#REF!</v>
      </c>
      <c r="L7" s="14" t="e">
        <f>I7-E7</f>
        <v>#REF!</v>
      </c>
    </row>
    <row r="8" ht="14.25" spans="1:12">
      <c r="A8" s="3">
        <v>399311</v>
      </c>
      <c r="B8" s="4" t="s">
        <v>102</v>
      </c>
      <c r="C8" s="5">
        <v>599785.036542624</v>
      </c>
      <c r="D8" s="5">
        <v>264939.247162874</v>
      </c>
      <c r="E8" s="6">
        <v>71.288254549081</v>
      </c>
      <c r="F8" s="6">
        <v>70.1506193635943</v>
      </c>
      <c r="G8" t="e">
        <f>#REF!</f>
        <v>#REF!</v>
      </c>
      <c r="H8" t="e">
        <f>#REF!</f>
        <v>#REF!</v>
      </c>
      <c r="I8" t="e">
        <f>#REF!</f>
        <v>#REF!</v>
      </c>
      <c r="J8" s="15" t="e">
        <f t="shared" si="1"/>
        <v>#REF!</v>
      </c>
      <c r="K8" s="15" t="e">
        <f t="shared" si="1"/>
        <v>#REF!</v>
      </c>
      <c r="L8" s="14" t="e">
        <f>I8-E8</f>
        <v>#REF!</v>
      </c>
    </row>
    <row r="9" ht="14.25" spans="1:12">
      <c r="A9" s="9">
        <v>399303</v>
      </c>
      <c r="B9" s="10" t="s">
        <v>103</v>
      </c>
      <c r="C9" s="7">
        <v>150494.18585115</v>
      </c>
      <c r="D9" s="7">
        <v>75917.3935543795</v>
      </c>
      <c r="E9" s="8">
        <v>17.8871885915623</v>
      </c>
      <c r="F9" s="8">
        <v>20.1014090412791</v>
      </c>
      <c r="G9" t="e">
        <f>#REF!</f>
        <v>#REF!</v>
      </c>
      <c r="H9" t="e">
        <f>#REF!</f>
        <v>#REF!</v>
      </c>
      <c r="I9" t="e">
        <f>#REF!</f>
        <v>#REF!</v>
      </c>
      <c r="J9" s="15" t="e">
        <f t="shared" si="1"/>
        <v>#REF!</v>
      </c>
      <c r="K9" s="15" t="e">
        <f t="shared" si="1"/>
        <v>#REF!</v>
      </c>
      <c r="L9" s="14" t="e">
        <f>I9-E9</f>
        <v>#REF!</v>
      </c>
    </row>
    <row r="10" ht="14.25" spans="1:6">
      <c r="A10" s="3">
        <v>399310</v>
      </c>
      <c r="B10" s="4" t="s">
        <v>104</v>
      </c>
      <c r="C10" s="5">
        <v>177155.059848822</v>
      </c>
      <c r="D10" s="5">
        <v>76503.5824537277</v>
      </c>
      <c r="E10" s="6">
        <v>21.0635586289545</v>
      </c>
      <c r="F10" s="6">
        <v>20.256620150217</v>
      </c>
    </row>
    <row r="11" ht="15" spans="1:6">
      <c r="A11" s="11">
        <v>399313</v>
      </c>
      <c r="B11" s="11" t="s">
        <v>105</v>
      </c>
      <c r="C11" s="12">
        <v>287634.162312946</v>
      </c>
      <c r="D11" s="12">
        <v>118520.305608277</v>
      </c>
      <c r="E11" s="13">
        <v>34.1994129139702</v>
      </c>
      <c r="F11" s="13">
        <v>31.3818089792934</v>
      </c>
    </row>
    <row r="12" ht="14.25"/>
    <row r="17" spans="1:7">
      <c r="A17" t="s">
        <v>21</v>
      </c>
      <c r="B17">
        <v>23.06</v>
      </c>
      <c r="C17">
        <f>VLOOKUP(A17,F:G,2,)</f>
        <v>23.0611</v>
      </c>
      <c r="D17" s="14">
        <f t="shared" ref="D17:D57" si="2">B17-C17</f>
        <v>-0.00110000000000099</v>
      </c>
      <c r="F17" t="s">
        <v>21</v>
      </c>
      <c r="G17">
        <v>23.0611</v>
      </c>
    </row>
    <row r="18" spans="1:7">
      <c r="A18" t="s">
        <v>23</v>
      </c>
      <c r="B18">
        <v>39.22</v>
      </c>
      <c r="C18">
        <f t="shared" ref="C18:C64" si="3">VLOOKUP(A18,F:G,2,)</f>
        <v>39.2151</v>
      </c>
      <c r="D18" s="14">
        <f t="shared" si="2"/>
        <v>0.00489999999999924</v>
      </c>
      <c r="F18" t="s">
        <v>23</v>
      </c>
      <c r="G18">
        <v>39.2151</v>
      </c>
    </row>
    <row r="19" spans="1:7">
      <c r="A19" t="s">
        <v>25</v>
      </c>
      <c r="B19">
        <v>12.576</v>
      </c>
      <c r="C19" t="e">
        <f t="shared" si="3"/>
        <v>#N/A</v>
      </c>
      <c r="D19" s="14" t="e">
        <f t="shared" si="2"/>
        <v>#N/A</v>
      </c>
      <c r="F19" t="s">
        <v>29</v>
      </c>
      <c r="G19">
        <v>23.4</v>
      </c>
    </row>
    <row r="20" spans="1:7">
      <c r="A20" t="s">
        <v>27</v>
      </c>
      <c r="B20">
        <v>12.32</v>
      </c>
      <c r="C20" t="e">
        <f t="shared" si="3"/>
        <v>#N/A</v>
      </c>
      <c r="D20" s="14" t="e">
        <f t="shared" si="2"/>
        <v>#N/A</v>
      </c>
      <c r="F20" t="s">
        <v>99</v>
      </c>
      <c r="G20">
        <v>25.0246</v>
      </c>
    </row>
    <row r="21" spans="1:7">
      <c r="A21" t="s">
        <v>29</v>
      </c>
      <c r="B21">
        <v>23.4</v>
      </c>
      <c r="C21">
        <f t="shared" si="3"/>
        <v>23.4</v>
      </c>
      <c r="D21" s="14">
        <f t="shared" si="2"/>
        <v>0</v>
      </c>
      <c r="F21" t="s">
        <v>101</v>
      </c>
      <c r="G21">
        <v>24.8974</v>
      </c>
    </row>
    <row r="22" spans="1:7">
      <c r="A22" t="s">
        <v>31</v>
      </c>
      <c r="B22">
        <v>22.97</v>
      </c>
      <c r="C22">
        <f t="shared" si="3"/>
        <v>22.9678</v>
      </c>
      <c r="D22" s="14">
        <f t="shared" si="2"/>
        <v>0.00219999999999843</v>
      </c>
      <c r="F22" t="s">
        <v>31</v>
      </c>
      <c r="G22">
        <v>22.9678</v>
      </c>
    </row>
    <row r="23" spans="1:7">
      <c r="A23" t="s">
        <v>33</v>
      </c>
      <c r="B23">
        <v>40.9755</v>
      </c>
      <c r="C23" t="e">
        <f t="shared" si="3"/>
        <v>#N/A</v>
      </c>
      <c r="D23" s="14" t="e">
        <f t="shared" si="2"/>
        <v>#N/A</v>
      </c>
      <c r="F23" t="s">
        <v>102</v>
      </c>
      <c r="G23">
        <v>13.6703</v>
      </c>
    </row>
    <row r="24" spans="1:7">
      <c r="A24" t="s">
        <v>23</v>
      </c>
      <c r="B24">
        <v>39.22</v>
      </c>
      <c r="C24">
        <f t="shared" si="3"/>
        <v>39.2151</v>
      </c>
      <c r="D24" s="14">
        <f t="shared" si="2"/>
        <v>0.00489999999999924</v>
      </c>
      <c r="F24" t="s">
        <v>103</v>
      </c>
      <c r="G24">
        <v>24.6677</v>
      </c>
    </row>
    <row r="25" spans="1:7">
      <c r="A25" t="s">
        <v>21</v>
      </c>
      <c r="B25">
        <v>23.06</v>
      </c>
      <c r="C25">
        <f t="shared" si="3"/>
        <v>23.0611</v>
      </c>
      <c r="D25" s="14">
        <f t="shared" si="2"/>
        <v>-0.00110000000000099</v>
      </c>
      <c r="F25" t="s">
        <v>104</v>
      </c>
      <c r="G25">
        <v>14.6092</v>
      </c>
    </row>
    <row r="26" spans="1:7">
      <c r="A26" t="s">
        <v>25</v>
      </c>
      <c r="B26">
        <v>12.576</v>
      </c>
      <c r="C26" t="e">
        <f t="shared" si="3"/>
        <v>#N/A</v>
      </c>
      <c r="D26" s="14" t="e">
        <f t="shared" si="2"/>
        <v>#N/A</v>
      </c>
      <c r="F26" t="s">
        <v>105</v>
      </c>
      <c r="G26">
        <v>11.0008</v>
      </c>
    </row>
    <row r="27" spans="1:4">
      <c r="A27" t="s">
        <v>29</v>
      </c>
      <c r="B27">
        <v>23.4</v>
      </c>
      <c r="C27">
        <f t="shared" si="3"/>
        <v>23.4</v>
      </c>
      <c r="D27" s="14">
        <f t="shared" si="2"/>
        <v>0</v>
      </c>
    </row>
    <row r="28" spans="1:4">
      <c r="A28" t="s">
        <v>27</v>
      </c>
      <c r="B28">
        <v>12.32</v>
      </c>
      <c r="C28" t="e">
        <f t="shared" si="3"/>
        <v>#N/A</v>
      </c>
      <c r="D28" s="14" t="e">
        <f t="shared" si="2"/>
        <v>#N/A</v>
      </c>
    </row>
    <row r="29" spans="1:4">
      <c r="A29" t="s">
        <v>106</v>
      </c>
      <c r="B29">
        <v>18.44</v>
      </c>
      <c r="C29" t="e">
        <f t="shared" si="3"/>
        <v>#N/A</v>
      </c>
      <c r="D29" s="14" t="e">
        <f t="shared" si="2"/>
        <v>#N/A</v>
      </c>
    </row>
    <row r="30" spans="1:4">
      <c r="A30" t="s">
        <v>31</v>
      </c>
      <c r="B30">
        <v>22.97</v>
      </c>
      <c r="C30">
        <f t="shared" si="3"/>
        <v>22.9678</v>
      </c>
      <c r="D30" s="14">
        <f t="shared" si="2"/>
        <v>0.00219999999999843</v>
      </c>
    </row>
    <row r="31" spans="1:4">
      <c r="A31" t="s">
        <v>33</v>
      </c>
      <c r="B31">
        <v>40.9755</v>
      </c>
      <c r="C31" t="e">
        <f t="shared" si="3"/>
        <v>#N/A</v>
      </c>
      <c r="D31" s="14" t="e">
        <f t="shared" si="2"/>
        <v>#N/A</v>
      </c>
    </row>
    <row r="32" spans="1:4">
      <c r="A32" t="s">
        <v>29</v>
      </c>
      <c r="B32">
        <v>23.4</v>
      </c>
      <c r="C32">
        <f t="shared" si="3"/>
        <v>23.4</v>
      </c>
      <c r="D32" s="14">
        <f t="shared" si="2"/>
        <v>0</v>
      </c>
    </row>
    <row r="33" spans="1:4">
      <c r="A33" t="s">
        <v>21</v>
      </c>
      <c r="B33">
        <v>23.06</v>
      </c>
      <c r="C33">
        <f t="shared" si="3"/>
        <v>23.0611</v>
      </c>
      <c r="D33" s="14">
        <f t="shared" si="2"/>
        <v>-0.00110000000000099</v>
      </c>
    </row>
    <row r="34" spans="1:4">
      <c r="A34" t="s">
        <v>25</v>
      </c>
      <c r="B34">
        <v>12.576</v>
      </c>
      <c r="C34" t="e">
        <f t="shared" si="3"/>
        <v>#N/A</v>
      </c>
      <c r="D34" s="14" t="e">
        <f t="shared" si="2"/>
        <v>#N/A</v>
      </c>
    </row>
    <row r="35" spans="1:4">
      <c r="A35" t="s">
        <v>27</v>
      </c>
      <c r="B35">
        <v>12.32</v>
      </c>
      <c r="C35" t="e">
        <f t="shared" si="3"/>
        <v>#N/A</v>
      </c>
      <c r="D35" s="14" t="e">
        <f t="shared" si="2"/>
        <v>#N/A</v>
      </c>
    </row>
    <row r="36" spans="1:4">
      <c r="A36" t="s">
        <v>23</v>
      </c>
      <c r="B36">
        <v>39.22</v>
      </c>
      <c r="C36">
        <f t="shared" si="3"/>
        <v>39.2151</v>
      </c>
      <c r="D36" s="14">
        <f t="shared" si="2"/>
        <v>0.00489999999999924</v>
      </c>
    </row>
    <row r="37" spans="1:4">
      <c r="A37" t="s">
        <v>31</v>
      </c>
      <c r="B37">
        <v>22.97</v>
      </c>
      <c r="C37">
        <f t="shared" si="3"/>
        <v>22.9678</v>
      </c>
      <c r="D37" s="14">
        <f t="shared" si="2"/>
        <v>0.00219999999999843</v>
      </c>
    </row>
    <row r="38" spans="1:4">
      <c r="A38" t="s">
        <v>33</v>
      </c>
      <c r="B38">
        <v>40.9755</v>
      </c>
      <c r="C38" t="e">
        <f t="shared" si="3"/>
        <v>#N/A</v>
      </c>
      <c r="D38" s="14" t="e">
        <f t="shared" si="2"/>
        <v>#N/A</v>
      </c>
    </row>
    <row r="39" spans="1:4">
      <c r="A39" t="s">
        <v>99</v>
      </c>
      <c r="B39">
        <v>25.02</v>
      </c>
      <c r="C39">
        <f t="shared" si="3"/>
        <v>25.0246</v>
      </c>
      <c r="D39" s="14">
        <f t="shared" si="2"/>
        <v>-0.00459999999999994</v>
      </c>
    </row>
    <row r="40" spans="1:4">
      <c r="A40" t="s">
        <v>21</v>
      </c>
      <c r="B40">
        <v>23.06</v>
      </c>
      <c r="C40">
        <f t="shared" si="3"/>
        <v>23.0611</v>
      </c>
      <c r="D40" s="14">
        <f t="shared" si="2"/>
        <v>-0.00110000000000099</v>
      </c>
    </row>
    <row r="41" spans="1:4">
      <c r="A41" t="s">
        <v>25</v>
      </c>
      <c r="B41">
        <v>12.576</v>
      </c>
      <c r="C41" t="e">
        <f t="shared" si="3"/>
        <v>#N/A</v>
      </c>
      <c r="D41" s="14" t="e">
        <f t="shared" si="2"/>
        <v>#N/A</v>
      </c>
    </row>
    <row r="42" spans="1:4">
      <c r="A42" t="s">
        <v>27</v>
      </c>
      <c r="B42">
        <v>12.32</v>
      </c>
      <c r="C42" t="e">
        <f t="shared" si="3"/>
        <v>#N/A</v>
      </c>
      <c r="D42" s="14" t="e">
        <f t="shared" si="2"/>
        <v>#N/A</v>
      </c>
    </row>
    <row r="43" spans="1:4">
      <c r="A43" t="s">
        <v>29</v>
      </c>
      <c r="B43">
        <v>23.4</v>
      </c>
      <c r="C43">
        <f t="shared" si="3"/>
        <v>23.4</v>
      </c>
      <c r="D43" s="14">
        <f t="shared" si="2"/>
        <v>0</v>
      </c>
    </row>
    <row r="44" spans="1:4">
      <c r="A44" t="s">
        <v>31</v>
      </c>
      <c r="B44">
        <v>22.97</v>
      </c>
      <c r="C44">
        <f t="shared" si="3"/>
        <v>22.9678</v>
      </c>
      <c r="D44" s="14">
        <f t="shared" si="2"/>
        <v>0.00219999999999843</v>
      </c>
    </row>
    <row r="45" spans="1:4">
      <c r="A45" t="s">
        <v>33</v>
      </c>
      <c r="B45">
        <v>40.9755</v>
      </c>
      <c r="C45" t="e">
        <f t="shared" si="3"/>
        <v>#N/A</v>
      </c>
      <c r="D45" s="14" t="e">
        <f t="shared" si="2"/>
        <v>#N/A</v>
      </c>
    </row>
    <row r="46" spans="1:4">
      <c r="A46" t="s">
        <v>101</v>
      </c>
      <c r="B46">
        <v>24.9</v>
      </c>
      <c r="C46">
        <f t="shared" si="3"/>
        <v>24.8974</v>
      </c>
      <c r="D46" s="14">
        <f t="shared" si="2"/>
        <v>0.00259999999999749</v>
      </c>
    </row>
    <row r="47" spans="1:4">
      <c r="A47" t="s">
        <v>23</v>
      </c>
      <c r="B47">
        <v>39.22</v>
      </c>
      <c r="C47">
        <f t="shared" si="3"/>
        <v>39.2151</v>
      </c>
      <c r="D47" s="14">
        <f t="shared" si="2"/>
        <v>0.00489999999999924</v>
      </c>
    </row>
    <row r="48" spans="1:4">
      <c r="A48" t="s">
        <v>25</v>
      </c>
      <c r="B48">
        <v>12.576</v>
      </c>
      <c r="C48" t="e">
        <f t="shared" si="3"/>
        <v>#N/A</v>
      </c>
      <c r="D48" s="14" t="e">
        <f t="shared" si="2"/>
        <v>#N/A</v>
      </c>
    </row>
    <row r="49" spans="1:4">
      <c r="A49" t="s">
        <v>27</v>
      </c>
      <c r="B49">
        <v>12.32</v>
      </c>
      <c r="C49" t="e">
        <f t="shared" si="3"/>
        <v>#N/A</v>
      </c>
      <c r="D49" s="14" t="e">
        <f t="shared" si="2"/>
        <v>#N/A</v>
      </c>
    </row>
    <row r="50" spans="1:4">
      <c r="A50" t="s">
        <v>29</v>
      </c>
      <c r="B50">
        <v>23.4</v>
      </c>
      <c r="C50">
        <f t="shared" si="3"/>
        <v>23.4</v>
      </c>
      <c r="D50" s="14">
        <f t="shared" si="2"/>
        <v>0</v>
      </c>
    </row>
    <row r="51" spans="1:4">
      <c r="A51" t="s">
        <v>31</v>
      </c>
      <c r="B51">
        <v>22.97</v>
      </c>
      <c r="C51">
        <f t="shared" si="3"/>
        <v>22.9678</v>
      </c>
      <c r="D51" s="14">
        <f t="shared" si="2"/>
        <v>0.00219999999999843</v>
      </c>
    </row>
    <row r="52" spans="1:4">
      <c r="A52" t="s">
        <v>33</v>
      </c>
      <c r="B52">
        <v>40.9755</v>
      </c>
      <c r="C52" t="e">
        <f t="shared" si="3"/>
        <v>#N/A</v>
      </c>
      <c r="D52" s="14" t="e">
        <f t="shared" si="2"/>
        <v>#N/A</v>
      </c>
    </row>
    <row r="53" spans="1:4">
      <c r="A53" t="s">
        <v>102</v>
      </c>
      <c r="B53">
        <v>13.67</v>
      </c>
      <c r="C53">
        <f t="shared" si="3"/>
        <v>13.6703</v>
      </c>
      <c r="D53" s="14">
        <f t="shared" si="2"/>
        <v>-0.000299999999999301</v>
      </c>
    </row>
    <row r="54" spans="1:4">
      <c r="A54" t="s">
        <v>21</v>
      </c>
      <c r="B54">
        <v>23.06</v>
      </c>
      <c r="C54">
        <f t="shared" si="3"/>
        <v>23.0611</v>
      </c>
      <c r="D54" s="14">
        <f t="shared" si="2"/>
        <v>-0.00110000000000099</v>
      </c>
    </row>
    <row r="55" spans="1:4">
      <c r="A55" t="s">
        <v>25</v>
      </c>
      <c r="B55">
        <v>12.576</v>
      </c>
      <c r="C55" t="e">
        <f t="shared" si="3"/>
        <v>#N/A</v>
      </c>
      <c r="D55" s="14" t="e">
        <f t="shared" si="2"/>
        <v>#N/A</v>
      </c>
    </row>
    <row r="56" spans="1:4">
      <c r="A56" t="s">
        <v>107</v>
      </c>
      <c r="B56">
        <v>15.51</v>
      </c>
      <c r="C56" t="e">
        <f t="shared" si="3"/>
        <v>#N/A</v>
      </c>
      <c r="D56" s="14" t="e">
        <f t="shared" si="2"/>
        <v>#N/A</v>
      </c>
    </row>
    <row r="57" spans="1:4">
      <c r="A57" t="s">
        <v>103</v>
      </c>
      <c r="B57">
        <v>24.67</v>
      </c>
      <c r="C57">
        <f t="shared" si="3"/>
        <v>24.6677</v>
      </c>
      <c r="D57" s="14">
        <f t="shared" si="2"/>
        <v>0.00230000000000175</v>
      </c>
    </row>
    <row r="58" spans="1:4">
      <c r="A58" t="s">
        <v>33</v>
      </c>
      <c r="B58">
        <v>40.9755</v>
      </c>
      <c r="C58" t="e">
        <f t="shared" si="3"/>
        <v>#N/A</v>
      </c>
      <c r="D58" s="14" t="e">
        <f t="shared" ref="D58:D64" si="4">B58-C58</f>
        <v>#N/A</v>
      </c>
    </row>
    <row r="59" spans="1:4">
      <c r="A59" t="s">
        <v>103</v>
      </c>
      <c r="B59">
        <v>24.67</v>
      </c>
      <c r="C59">
        <f t="shared" si="3"/>
        <v>24.6677</v>
      </c>
      <c r="D59" s="14">
        <f t="shared" si="4"/>
        <v>0.00230000000000175</v>
      </c>
    </row>
    <row r="60" spans="1:4">
      <c r="A60" t="s">
        <v>21</v>
      </c>
      <c r="B60">
        <v>23.06</v>
      </c>
      <c r="C60">
        <f t="shared" si="3"/>
        <v>23.0611</v>
      </c>
      <c r="D60" s="14">
        <f t="shared" si="4"/>
        <v>-0.00110000000000099</v>
      </c>
    </row>
    <row r="61" spans="1:4">
      <c r="A61" t="s">
        <v>25</v>
      </c>
      <c r="B61">
        <v>12.576</v>
      </c>
      <c r="C61" t="e">
        <f t="shared" si="3"/>
        <v>#N/A</v>
      </c>
      <c r="D61" s="14" t="e">
        <f t="shared" si="4"/>
        <v>#N/A</v>
      </c>
    </row>
    <row r="62" spans="1:4">
      <c r="A62" t="s">
        <v>107</v>
      </c>
      <c r="B62">
        <v>15.51</v>
      </c>
      <c r="C62" t="e">
        <f t="shared" si="3"/>
        <v>#N/A</v>
      </c>
      <c r="D62" s="14" t="e">
        <f t="shared" si="4"/>
        <v>#N/A</v>
      </c>
    </row>
    <row r="63" spans="1:4">
      <c r="A63" t="s">
        <v>102</v>
      </c>
      <c r="B63">
        <v>13.67</v>
      </c>
      <c r="C63">
        <f t="shared" si="3"/>
        <v>13.6703</v>
      </c>
      <c r="D63" s="14">
        <f t="shared" si="4"/>
        <v>-0.000299999999999301</v>
      </c>
    </row>
    <row r="64" spans="1:4">
      <c r="A64" t="s">
        <v>33</v>
      </c>
      <c r="B64">
        <v>40.9755</v>
      </c>
      <c r="C64" t="e">
        <f t="shared" si="3"/>
        <v>#N/A</v>
      </c>
      <c r="D64" s="14" t="e">
        <f t="shared" si="4"/>
        <v>#N/A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深证成指</vt:lpstr>
      <vt:lpstr>校验检查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yangcd</dc:creator>
  <cp:lastModifiedBy>qiuxianhong</cp:lastModifiedBy>
  <dcterms:created xsi:type="dcterms:W3CDTF">2016-12-08T04:13:00Z</dcterms:created>
  <cp:lastPrinted>2019-12-05T02:09:00Z</cp:lastPrinted>
  <dcterms:modified xsi:type="dcterms:W3CDTF">2026-03-06T07:43:57Z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2052-11.8.0.17013</vt:lpwstr>
  </property>
  <property fmtid="{D5CDD505-2E9C-101B-9397-08002B2CF9AE}" pid="3" name="ICV">
    <vt:lpwstr>CDD01BE1682845F7855129C66EC5734B</vt:lpwstr>
  </property>
</Properties>
</file>